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19\NBG\QRT-Web-Statements_2019\"/>
    </mc:Choice>
  </mc:AlternateContent>
  <bookViews>
    <workbookView xWindow="0" yWindow="0" windowWidth="20490" windowHeight="7770" activeTab="2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C11" i="8"/>
  <c r="C8" i="9" l="1"/>
  <c r="D8" i="9"/>
  <c r="C36" i="9" l="1"/>
  <c r="D36" i="9" l="1"/>
  <c r="E31" i="8" l="1"/>
  <c r="E11" i="8" l="1"/>
  <c r="B1" i="8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<sst xmlns="http://schemas.openxmlformats.org/spreadsheetml/2006/main" count="130" uniqueCount="116">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</sst>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v>43830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0</v>
      </c>
      <c r="D7" s="122">
        <v>0</v>
      </c>
      <c r="E7" s="128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3">
        <v>756694.52</v>
      </c>
      <c r="D8" s="123">
        <v>0</v>
      </c>
      <c r="E8" s="129">
        <f t="shared" si="0"/>
        <v>756694.52</v>
      </c>
      <c r="F8" s="15"/>
    </row>
    <row r="9" spans="1:6" ht="12" customHeight="1" x14ac:dyDescent="0.2">
      <c r="A9" s="16">
        <v>3</v>
      </c>
      <c r="B9" s="88" t="s">
        <v>11</v>
      </c>
      <c r="C9" s="132">
        <v>1869911.0899999999</v>
      </c>
      <c r="D9" s="132">
        <v>1962.0900000000001</v>
      </c>
      <c r="E9" s="129">
        <f t="shared" si="0"/>
        <v>1871873.18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-345916.33</v>
      </c>
      <c r="D10" s="133">
        <v>-1010.58</v>
      </c>
      <c r="E10" s="134">
        <f t="shared" si="0"/>
        <v>-346926.91000000003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1523994.7599999998</v>
      </c>
      <c r="D11" s="123">
        <f>D9+D10</f>
        <v>951.5100000000001</v>
      </c>
      <c r="E11" s="129">
        <f t="shared" si="0"/>
        <v>1524946.2699999998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16842.369999999995</v>
      </c>
      <c r="D13" s="123">
        <v>29.200000000000003</v>
      </c>
      <c r="E13" s="129">
        <f t="shared" si="0"/>
        <v>16871.569999999996</v>
      </c>
    </row>
    <row r="14" spans="1:6" ht="12" customHeight="1" x14ac:dyDescent="0.2">
      <c r="A14" s="16">
        <v>6</v>
      </c>
      <c r="B14" s="17" t="s">
        <v>16</v>
      </c>
      <c r="C14" s="123">
        <v>5070</v>
      </c>
      <c r="D14" s="177"/>
      <c r="E14" s="129">
        <f>C14</f>
        <v>5070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121778.80874885852</v>
      </c>
      <c r="D16" s="177"/>
      <c r="E16" s="129">
        <f>C16</f>
        <v>121778.80874885852</v>
      </c>
    </row>
    <row r="17" spans="1:5" ht="12" customHeight="1" x14ac:dyDescent="0.2">
      <c r="A17" s="16">
        <v>9</v>
      </c>
      <c r="B17" s="17" t="s">
        <v>19</v>
      </c>
      <c r="C17" s="123">
        <v>72867.27</v>
      </c>
      <c r="D17" s="123">
        <v>0</v>
      </c>
      <c r="E17" s="129">
        <f>C17+D17</f>
        <v>72867.27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2497247.7287488584</v>
      </c>
      <c r="D18" s="124">
        <f>SUM(D7:D8,D11:D17)</f>
        <v>980.71000000000015</v>
      </c>
      <c r="E18" s="130">
        <f>SUM(E7:E8,E11:E17)</f>
        <v>2498228.4387488584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3">
        <v>3413.01</v>
      </c>
      <c r="D24" s="123">
        <v>0</v>
      </c>
      <c r="E24" s="129">
        <f t="shared" si="1"/>
        <v>3413.01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3413.01</v>
      </c>
      <c r="D26" s="124">
        <f>SUM(D20:D25)</f>
        <v>0</v>
      </c>
      <c r="E26" s="130">
        <f t="shared" si="1"/>
        <v>3413.01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-1176554.1300000001</v>
      </c>
      <c r="D32" s="177"/>
      <c r="E32" s="129">
        <f t="shared" si="2"/>
        <v>-1176554.1300000001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2494815.87</v>
      </c>
      <c r="D34" s="177"/>
      <c r="E34" s="130">
        <f t="shared" si="2"/>
        <v>2494815.87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2498228.88</v>
      </c>
      <c r="D35" s="125">
        <f>D26</f>
        <v>0</v>
      </c>
      <c r="E35" s="131">
        <f>C35+D35</f>
        <v>2498228.88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v>43830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474.34</v>
      </c>
      <c r="D7" s="42">
        <v>0</v>
      </c>
      <c r="E7" s="166">
        <f t="shared" ref="E7:E24" si="0">C7+D7</f>
        <v>474.34</v>
      </c>
    </row>
    <row r="8" spans="1:5" x14ac:dyDescent="0.2">
      <c r="A8" s="89">
        <v>2</v>
      </c>
      <c r="B8" s="43" t="s">
        <v>40</v>
      </c>
      <c r="C8" s="136">
        <f>SUM(C9:C15)</f>
        <v>549538.10000000009</v>
      </c>
      <c r="D8" s="137">
        <f>SUM(D9:D15)</f>
        <v>1231.1400000000001</v>
      </c>
      <c r="E8" s="167">
        <f t="shared" si="0"/>
        <v>550769.24000000011</v>
      </c>
    </row>
    <row r="9" spans="1:5" x14ac:dyDescent="0.2">
      <c r="A9" s="89">
        <v>2.1</v>
      </c>
      <c r="B9" s="44" t="s">
        <v>41</v>
      </c>
      <c r="C9" s="41">
        <v>191549.88</v>
      </c>
      <c r="D9" s="42">
        <v>623.52</v>
      </c>
      <c r="E9" s="168">
        <f t="shared" si="0"/>
        <v>192173.4</v>
      </c>
    </row>
    <row r="10" spans="1:5" x14ac:dyDescent="0.2">
      <c r="A10" s="89">
        <v>2.2000000000000002</v>
      </c>
      <c r="B10" s="44" t="s">
        <v>42</v>
      </c>
      <c r="C10" s="41">
        <v>101904.46</v>
      </c>
      <c r="D10" s="42">
        <v>556.69000000000005</v>
      </c>
      <c r="E10" s="168">
        <f t="shared" si="0"/>
        <v>102461.15000000001</v>
      </c>
    </row>
    <row r="11" spans="1:5" x14ac:dyDescent="0.2">
      <c r="A11" s="89">
        <v>2.2999999999999998</v>
      </c>
      <c r="B11" s="44" t="s">
        <v>43</v>
      </c>
      <c r="C11" s="41">
        <v>256083.76</v>
      </c>
      <c r="D11" s="42">
        <v>50.93</v>
      </c>
      <c r="E11" s="168">
        <f t="shared" si="0"/>
        <v>256134.69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35558.83</v>
      </c>
      <c r="D21" s="42">
        <v>3347.77</v>
      </c>
      <c r="E21" s="167">
        <f t="shared" si="0"/>
        <v>38906.6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585571.27</v>
      </c>
      <c r="D24" s="139">
        <f>SUM(D7:D8,D21:D23,D16)</f>
        <v>4578.91</v>
      </c>
      <c r="E24" s="140">
        <f t="shared" si="0"/>
        <v>590150.18000000005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1401.56</v>
      </c>
      <c r="D26" s="50">
        <v>13760.88</v>
      </c>
      <c r="E26" s="166">
        <f t="shared" ref="E26:E34" si="1">C26+D26</f>
        <v>15162.439999999999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1401.56</v>
      </c>
      <c r="D33" s="142">
        <f>SUM(D26:D32)</f>
        <v>13760.88</v>
      </c>
      <c r="E33" s="143">
        <f t="shared" si="1"/>
        <v>15162.439999999999</v>
      </c>
    </row>
    <row r="34" spans="1:5" ht="12" thickBot="1" x14ac:dyDescent="0.25">
      <c r="A34" s="100">
        <v>16</v>
      </c>
      <c r="B34" s="144" t="s">
        <v>66</v>
      </c>
      <c r="C34" s="139">
        <f>C24-C33</f>
        <v>584169.71</v>
      </c>
      <c r="D34" s="145">
        <f>D24-D33</f>
        <v>-9181.9699999999993</v>
      </c>
      <c r="E34" s="140">
        <f t="shared" si="1"/>
        <v>574987.74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30060.22</v>
      </c>
      <c r="D36" s="147">
        <f>D37-D38</f>
        <v>0</v>
      </c>
      <c r="E36" s="166">
        <f t="shared" ref="E36:E45" si="2">C36+D36</f>
        <v>30060.22</v>
      </c>
    </row>
    <row r="37" spans="1:5" ht="22.5" x14ac:dyDescent="0.2">
      <c r="A37" s="89">
        <v>17.100000000000001</v>
      </c>
      <c r="B37" s="58" t="s">
        <v>69</v>
      </c>
      <c r="C37" s="41">
        <v>30060.22</v>
      </c>
      <c r="D37" s="42">
        <v>0</v>
      </c>
      <c r="E37" s="168">
        <f t="shared" si="2"/>
        <v>30060.22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-2044.47</v>
      </c>
      <c r="D41" s="53">
        <v>0</v>
      </c>
      <c r="E41" s="167">
        <f t="shared" si="2"/>
        <v>-2044.47</v>
      </c>
    </row>
    <row r="42" spans="1:5" x14ac:dyDescent="0.2">
      <c r="A42" s="89">
        <v>21</v>
      </c>
      <c r="B42" s="45" t="s">
        <v>74</v>
      </c>
      <c r="C42" s="52">
        <v>-30609.05</v>
      </c>
      <c r="D42" s="53">
        <v>0</v>
      </c>
      <c r="E42" s="167">
        <f t="shared" si="2"/>
        <v>-30609.05</v>
      </c>
    </row>
    <row r="43" spans="1:5" x14ac:dyDescent="0.2">
      <c r="A43" s="89">
        <v>22</v>
      </c>
      <c r="B43" s="45" t="s">
        <v>75</v>
      </c>
      <c r="C43" s="52">
        <v>10000</v>
      </c>
      <c r="D43" s="53">
        <v>0</v>
      </c>
      <c r="E43" s="167">
        <f t="shared" si="2"/>
        <v>10000</v>
      </c>
    </row>
    <row r="44" spans="1:5" x14ac:dyDescent="0.2">
      <c r="A44" s="90">
        <v>23</v>
      </c>
      <c r="B44" s="46" t="s">
        <v>76</v>
      </c>
      <c r="C44" s="96">
        <v>62625.75</v>
      </c>
      <c r="D44" s="97">
        <v>0</v>
      </c>
      <c r="E44" s="169">
        <f t="shared" si="2"/>
        <v>62625.75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70032.45</v>
      </c>
      <c r="D45" s="145">
        <f>SUM(D36,D39:D44)</f>
        <v>0</v>
      </c>
      <c r="E45" s="140">
        <f t="shared" si="2"/>
        <v>70032.45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31330.99</v>
      </c>
      <c r="D47" s="53">
        <v>0</v>
      </c>
      <c r="E47" s="170">
        <f t="shared" ref="E47:E54" si="3">C47+D47</f>
        <v>31330.99</v>
      </c>
    </row>
    <row r="48" spans="1:5" x14ac:dyDescent="0.2">
      <c r="A48" s="89">
        <v>26</v>
      </c>
      <c r="B48" s="45" t="s">
        <v>80</v>
      </c>
      <c r="C48" s="52">
        <v>391201.65</v>
      </c>
      <c r="D48" s="53">
        <v>0</v>
      </c>
      <c r="E48" s="171">
        <f t="shared" si="3"/>
        <v>391201.65</v>
      </c>
    </row>
    <row r="49" spans="1:5" x14ac:dyDescent="0.2">
      <c r="A49" s="89">
        <v>27</v>
      </c>
      <c r="B49" s="45" t="s">
        <v>81</v>
      </c>
      <c r="C49" s="52">
        <v>45656.55</v>
      </c>
      <c r="D49" s="53">
        <v>0</v>
      </c>
      <c r="E49" s="171">
        <f t="shared" si="3"/>
        <v>45656.55</v>
      </c>
    </row>
    <row r="50" spans="1:5" x14ac:dyDescent="0.2">
      <c r="A50" s="89">
        <v>28</v>
      </c>
      <c r="B50" s="45" t="s">
        <v>82</v>
      </c>
      <c r="C50" s="52">
        <v>36318.28</v>
      </c>
      <c r="D50" s="53">
        <v>0</v>
      </c>
      <c r="E50" s="171">
        <f t="shared" si="3"/>
        <v>36318.28</v>
      </c>
    </row>
    <row r="51" spans="1:5" x14ac:dyDescent="0.2">
      <c r="A51" s="89">
        <v>29</v>
      </c>
      <c r="B51" s="45" t="s">
        <v>83</v>
      </c>
      <c r="C51" s="52">
        <v>16784.43</v>
      </c>
      <c r="D51" s="53">
        <v>0</v>
      </c>
      <c r="E51" s="171">
        <f t="shared" si="3"/>
        <v>16784.43</v>
      </c>
    </row>
    <row r="52" spans="1:5" x14ac:dyDescent="0.2">
      <c r="A52" s="89">
        <v>30</v>
      </c>
      <c r="B52" s="45" t="s">
        <v>84</v>
      </c>
      <c r="C52" s="52">
        <v>73183.13</v>
      </c>
      <c r="D52" s="53">
        <v>0</v>
      </c>
      <c r="E52" s="171">
        <f t="shared" si="3"/>
        <v>73183.13</v>
      </c>
    </row>
    <row r="53" spans="1:5" x14ac:dyDescent="0.2">
      <c r="A53" s="90">
        <v>31</v>
      </c>
      <c r="B53" s="59" t="s">
        <v>85</v>
      </c>
      <c r="C53" s="148">
        <f>SUM(C47:C52)</f>
        <v>594475.03</v>
      </c>
      <c r="D53" s="149">
        <f>SUM(D47:D52)</f>
        <v>0</v>
      </c>
      <c r="E53" s="172">
        <f t="shared" si="3"/>
        <v>594475.03</v>
      </c>
    </row>
    <row r="54" spans="1:5" ht="12" thickBot="1" x14ac:dyDescent="0.25">
      <c r="A54" s="95">
        <v>32</v>
      </c>
      <c r="B54" s="150" t="s">
        <v>86</v>
      </c>
      <c r="C54" s="151">
        <f>C45-C53</f>
        <v>-524442.58000000007</v>
      </c>
      <c r="D54" s="152">
        <f>D45-D53</f>
        <v>0</v>
      </c>
      <c r="E54" s="153">
        <f t="shared" si="3"/>
        <v>-524442.58000000007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59727.129999999888</v>
      </c>
      <c r="D56" s="157">
        <f>D34+D54</f>
        <v>-9181.9699999999993</v>
      </c>
      <c r="E56" s="158">
        <f>C56+D56</f>
        <v>50545.159999999887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4218.6000000000004</v>
      </c>
      <c r="D58" s="65"/>
      <c r="E58" s="170">
        <f>C58</f>
        <v>4218.6000000000004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61381.52</v>
      </c>
      <c r="D60" s="69"/>
      <c r="E60" s="172">
        <f>C60</f>
        <v>61381.52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65600.12</v>
      </c>
      <c r="D61" s="70"/>
      <c r="E61" s="159">
        <f>C61</f>
        <v>65600.12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-5872.9900000001071</v>
      </c>
      <c r="D63" s="157">
        <f>D56</f>
        <v>-9181.9699999999993</v>
      </c>
      <c r="E63" s="158">
        <f>C63+D63</f>
        <v>-15054.960000000106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-5872.9900000001071</v>
      </c>
      <c r="D65" s="157">
        <f>D63</f>
        <v>-9181.9699999999993</v>
      </c>
      <c r="E65" s="158">
        <f>C65+D65</f>
        <v>-15054.960000000106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-5872.9900000001071</v>
      </c>
      <c r="D67" s="164">
        <f>D65</f>
        <v>-9181.9699999999993</v>
      </c>
      <c r="E67" s="160">
        <f>C67+D67</f>
        <v>-15054.960000000106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43830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3" t="s">
        <v>97</v>
      </c>
      <c r="B4" s="184"/>
      <c r="C4" s="185"/>
    </row>
    <row r="5" spans="1:3" ht="12" customHeight="1" x14ac:dyDescent="0.2">
      <c r="A5" s="107">
        <v>1</v>
      </c>
      <c r="B5" s="189" t="s">
        <v>108</v>
      </c>
      <c r="C5" s="190"/>
    </row>
    <row r="6" spans="1:3" ht="12" customHeight="1" x14ac:dyDescent="0.2">
      <c r="A6" s="107">
        <v>2</v>
      </c>
      <c r="B6" s="189" t="s">
        <v>109</v>
      </c>
      <c r="C6" s="190"/>
    </row>
    <row r="7" spans="1:3" ht="12" customHeight="1" x14ac:dyDescent="0.2">
      <c r="A7" s="107">
        <v>3</v>
      </c>
      <c r="B7" s="189" t="s">
        <v>110</v>
      </c>
      <c r="C7" s="190"/>
    </row>
    <row r="8" spans="1:3" ht="12" customHeight="1" x14ac:dyDescent="0.2">
      <c r="A8" s="107">
        <v>4</v>
      </c>
      <c r="B8" s="189"/>
      <c r="C8" s="190"/>
    </row>
    <row r="9" spans="1:3" ht="12" customHeight="1" x14ac:dyDescent="0.2">
      <c r="A9" s="107">
        <v>5</v>
      </c>
      <c r="B9" s="189"/>
      <c r="C9" s="190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6" t="s">
        <v>98</v>
      </c>
      <c r="B11" s="187"/>
      <c r="C11" s="188"/>
    </row>
    <row r="12" spans="1:3" ht="12" customHeight="1" x14ac:dyDescent="0.2">
      <c r="A12" s="107">
        <v>1</v>
      </c>
      <c r="B12" s="189" t="s">
        <v>111</v>
      </c>
      <c r="C12" s="190"/>
    </row>
    <row r="13" spans="1:3" ht="12" customHeight="1" x14ac:dyDescent="0.2">
      <c r="A13" s="107">
        <v>2</v>
      </c>
      <c r="B13" s="189" t="s">
        <v>112</v>
      </c>
      <c r="C13" s="190"/>
    </row>
    <row r="14" spans="1:3" ht="12" customHeight="1" x14ac:dyDescent="0.2">
      <c r="A14" s="107">
        <v>3</v>
      </c>
      <c r="B14" s="189" t="s">
        <v>113</v>
      </c>
      <c r="C14" s="190"/>
    </row>
    <row r="15" spans="1:3" ht="12" customHeight="1" x14ac:dyDescent="0.2">
      <c r="A15" s="107">
        <v>4</v>
      </c>
      <c r="B15" s="189"/>
      <c r="C15" s="190"/>
    </row>
    <row r="16" spans="1:3" ht="12" customHeight="1" x14ac:dyDescent="0.2">
      <c r="A16" s="107">
        <v>5</v>
      </c>
      <c r="B16" s="189"/>
      <c r="C16" s="190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92" t="s">
        <v>101</v>
      </c>
      <c r="B18" s="193"/>
      <c r="C18" s="194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92" t="s">
        <v>100</v>
      </c>
      <c r="B31" s="193"/>
      <c r="C31" s="193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1" t="s">
        <v>115</v>
      </c>
      <c r="C44" s="19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2020-01-11T21:55:16Z</dcterms:modified>
</cp:coreProperties>
</file>